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<sst xmlns="http://schemas.openxmlformats.org/spreadsheetml/2006/main" count="170" uniqueCount="79">
  <si>
    <t xml:space="preserve"> г.</t>
  </si>
  <si>
    <t>(расшифровка подписи)</t>
  </si>
  <si>
    <t>(должность)</t>
  </si>
  <si>
    <t>Наименование показателя</t>
  </si>
  <si>
    <t>Исполнитель</t>
  </si>
  <si>
    <t>Руководитель</t>
  </si>
  <si>
    <t>Полное наименование учреждения</t>
  </si>
  <si>
    <t>Единица измерения:</t>
  </si>
  <si>
    <t>Сумма, руб</t>
  </si>
  <si>
    <t>3</t>
  </si>
  <si>
    <t>4</t>
  </si>
  <si>
    <t>5</t>
  </si>
  <si>
    <t>Всего</t>
  </si>
  <si>
    <t>(уполномоченное лицо)</t>
  </si>
  <si>
    <t>"</t>
  </si>
  <si>
    <t>руб</t>
  </si>
  <si>
    <t>1. Расчет объема поступлений доходов от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</si>
  <si>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</si>
  <si>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(тариф) арендной платы 
за единицу площади (объект)</t>
  </si>
  <si>
    <t>Планируемый объем предоставления имущества 
в аренду (в натуральных показателях)</t>
  </si>
  <si>
    <t>Недвижимое имущество, всего</t>
  </si>
  <si>
    <t>Движимое имущество, всего</t>
  </si>
  <si>
    <t>Здание по адресу:</t>
  </si>
  <si>
    <t>наименование объекта:</t>
  </si>
  <si>
    <t>Срок, мес.</t>
  </si>
  <si>
    <t>Код дохода</t>
  </si>
  <si>
    <t>2. Расчет объема плановых поступлений от оказания услуг, работ, компенсации затрат учреждений</t>
  </si>
  <si>
    <t>6</t>
  </si>
  <si>
    <t>7</t>
  </si>
  <si>
    <t>8</t>
  </si>
  <si>
    <t>Плата (тариф) за единицу услуги (работы)</t>
  </si>
  <si>
    <t>Планируемый объем оказания услуг 
(выполнения работ)</t>
  </si>
  <si>
    <t>на текущий 
финансовый год</t>
  </si>
  <si>
    <t>на первый год 
планового периода</t>
  </si>
  <si>
    <t>на второй год 
планового периода</t>
  </si>
  <si>
    <t>Наименование объекта</t>
  </si>
  <si>
    <t>Наименование услуги /работы</t>
  </si>
  <si>
    <t>Плата (тариф) за единицу (объект)</t>
  </si>
  <si>
    <t>Планируемый объем объектов, 
предоставляемых в пользование</t>
  </si>
  <si>
    <t>2.2.  Доходы от оказания услуг, выполнения работ, реализации готовой продукции, иной  приносящей доход деятельности</t>
  </si>
  <si>
    <t>2.3.  Доходы, поступающие в порядке возмещения расходов, понесенных в связи с эксплуатацией имущества, находящегося в оперативном управлении  бюджетных  учреждений</t>
  </si>
  <si>
    <t xml:space="preserve">2.1.  Субсидии на финансовое обеспечение выполнения муниципального задания </t>
  </si>
  <si>
    <t>х</t>
  </si>
  <si>
    <t>2.4.  Возмещение расходов по решению судов (возмещение судебных издержек)</t>
  </si>
  <si>
    <t>Наименование показаетля</t>
  </si>
  <si>
    <t xml:space="preserve">Наименование субсидии на иные цели </t>
  </si>
  <si>
    <t>Наименование поступления</t>
  </si>
  <si>
    <t>5. Расчет объема поступлений от прочих доходов текущего характера</t>
  </si>
  <si>
    <t>Наименование операции</t>
  </si>
  <si>
    <t>4.   Расчет объема поступлений от прочих доходов текущего характера</t>
  </si>
  <si>
    <t>4.1.  Доходы, получаемые муниципальными учреждениями от субсидии на иные цели</t>
  </si>
  <si>
    <t>4.2. Доходы поступающие от благотоворительных взносов и пожертвований</t>
  </si>
  <si>
    <t xml:space="preserve">4.3. Доходы поступающие от грантов </t>
  </si>
  <si>
    <t>5.1.  Доходы, получаемые муниципальными учреждениями от субсидии на осуществление капитальных вложений</t>
  </si>
  <si>
    <t>5.2. Поступления капитального характера от иных резидентов</t>
  </si>
  <si>
    <t>6. Расчет объема поступлений от операций с нефинансовыми активами</t>
  </si>
  <si>
    <t>6.1.  Доходы, получаемые от реализации основных средств</t>
  </si>
  <si>
    <t>6.2.  Доходы, получаемые от реализации материальных запасов</t>
  </si>
  <si>
    <t>3.   Расчет объема поступлений по штрафам, пеням, неустойкам, возмещениям ущерба</t>
  </si>
  <si>
    <t>3.1.  Доходы, получаемые муниципальными учреждениями по штрафам, пеням, неустойкам, возмещениям ущерба</t>
  </si>
  <si>
    <t>(наименование учреждения)</t>
  </si>
  <si>
    <t xml:space="preserve">Приложение 1 к Плану финансово-хозяйственной деятельности </t>
  </si>
  <si>
    <t>Оказание муниципальных услуг (выполнение работ)</t>
  </si>
  <si>
    <t>Директор</t>
  </si>
  <si>
    <t>Организация питания в общеобразовательных учреждениях</t>
  </si>
  <si>
    <t>Содержание школьных автобусов</t>
  </si>
  <si>
    <r>
      <t xml:space="preserve">Обоснования (расчеты) плановых показателей по поступлениям 
на </t>
    </r>
    <r>
      <rPr>
        <b/>
        <u val="single"/>
        <sz val="14"/>
        <rFont val="Times New Roman"/>
        <family val="1"/>
      </rPr>
      <t>2021</t>
    </r>
    <r>
      <rPr>
        <b/>
        <sz val="14"/>
        <rFont val="Times New Roman"/>
        <family val="1"/>
      </rPr>
      <t xml:space="preserve"> год и на плановый период </t>
    </r>
    <r>
      <rPr>
        <b/>
        <u val="single"/>
        <sz val="14"/>
        <rFont val="Times New Roman"/>
        <family val="1"/>
      </rPr>
      <t xml:space="preserve">2022 </t>
    </r>
    <r>
      <rPr>
        <b/>
        <sz val="14"/>
        <rFont val="Times New Roman"/>
        <family val="1"/>
      </rPr>
      <t xml:space="preserve"> и </t>
    </r>
    <r>
      <rPr>
        <b/>
        <u val="single"/>
        <sz val="14"/>
        <rFont val="Times New Roman"/>
        <family val="1"/>
      </rPr>
      <t>2023</t>
    </r>
    <r>
      <rPr>
        <b/>
        <sz val="14"/>
        <rFont val="Times New Roman"/>
        <family val="1"/>
      </rPr>
      <t xml:space="preserve"> годов </t>
    </r>
  </si>
  <si>
    <t>МОУ Фоминская СШ</t>
  </si>
  <si>
    <t>Муниципальное общеобразовательное учреждение Фоминская средняя школа Тутаевского муниципального района</t>
  </si>
  <si>
    <t>Л.Н.Мохова</t>
  </si>
  <si>
    <t>Отдых и оздоровление детейв ТЖС</t>
  </si>
  <si>
    <t>Ежемесячное денежное вознаграждение за классное руководство педагогическим работникам муниципальных учреждений.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</si>
  <si>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</si>
  <si>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платных услуг</t>
  </si>
  <si>
    <t>Оплата стоимости продуктов питания в лагерях с дневной формой пребывания</t>
  </si>
  <si>
    <t>Оплата стоимости продуктов питания в лагерях с дневной формой пребывания (родительская плата)</t>
  </si>
  <si>
    <t>Мохова Лариса Николаевна</t>
  </si>
  <si>
    <t>22</t>
  </si>
  <si>
    <t>января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</si>
</sst>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#,##0.00_ ;\-#,##0.00\ "/>
    <numFmt numFmtId="187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53" applyFont="1" applyFill="1">
      <alignment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/>
    </xf>
    <xf numFmtId="179" fontId="4" fillId="33" borderId="0" xfId="61" applyFont="1" applyFill="1" applyAlignment="1">
      <alignment/>
    </xf>
    <xf numFmtId="0" fontId="4" fillId="33" borderId="0" xfId="61" applyNumberFormat="1" applyFont="1" applyFill="1" applyAlignment="1">
      <alignment/>
    </xf>
    <xf numFmtId="0" fontId="46" fillId="33" borderId="0" xfId="0" applyFont="1" applyFill="1" applyBorder="1" applyAlignment="1">
      <alignment horizontal="left" vertical="center" wrapText="1"/>
    </xf>
    <xf numFmtId="185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4" fillId="10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" fontId="5" fillId="10" borderId="14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5" fillId="2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2" fontId="4" fillId="10" borderId="17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33" borderId="11" xfId="61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138"/>
  <sheetViews>
    <sheetView tabSelected="1" zoomScale="75" zoomScaleNormal="75" zoomScalePageLayoutView="0" workbookViewId="0" topLeftCell="A126">
      <selection activeCell="AE134" sqref="AE134"/>
    </sheetView>
  </sheetViews>
  <sheetFormatPr defaultColWidth="0.875" defaultRowHeight="12.75"/>
  <cols>
    <col min="1" max="25" width="3.875" style="1" customWidth="1"/>
    <col min="26" max="26" width="17.125" style="34" customWidth="1"/>
    <col min="27" max="27" width="18.125" style="34" customWidth="1"/>
    <col min="28" max="28" width="13.875" style="34" customWidth="1"/>
    <col min="29" max="29" width="23.875" style="1" customWidth="1"/>
    <col min="30" max="30" width="30.375" style="1" customWidth="1"/>
    <col min="31" max="31" width="33.875" style="1" customWidth="1"/>
    <col min="32" max="16384" width="0.875" style="1" customWidth="1"/>
  </cols>
  <sheetData>
    <row r="1" s="48" customFormat="1" ht="15">
      <c r="AD1" s="48" t="s">
        <v>61</v>
      </c>
    </row>
    <row r="2" spans="30:31" s="48" customFormat="1" ht="15">
      <c r="AD2" s="107" t="s">
        <v>67</v>
      </c>
      <c r="AE2" s="108"/>
    </row>
    <row r="3" spans="30:31" s="48" customFormat="1" ht="15">
      <c r="AD3" s="52" t="s">
        <v>60</v>
      </c>
      <c r="AE3" s="52"/>
    </row>
    <row r="4" spans="1:32" ht="24.75" customHeight="1">
      <c r="A4" s="104" t="s">
        <v>66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2"/>
    </row>
    <row r="5" spans="1:32" ht="24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2"/>
    </row>
    <row r="6" spans="1:32" ht="15" customHeight="1">
      <c r="A6" s="105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 t="s">
        <v>68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4"/>
    </row>
    <row r="7" spans="1:32" s="3" customFormat="1" ht="15" customHeight="1">
      <c r="A7" s="105" t="s">
        <v>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5" t="s">
        <v>15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2:31" s="6" customFormat="1" ht="18" customHeight="1">
      <c r="B8" s="109" t="s">
        <v>16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2:31" s="6" customFormat="1" ht="18" customHeight="1">
      <c r="B9" s="76" t="s">
        <v>25</v>
      </c>
      <c r="C9" s="76"/>
      <c r="D9" s="76"/>
      <c r="E9" s="76"/>
      <c r="F9" s="76"/>
      <c r="G9" s="77">
        <v>120</v>
      </c>
      <c r="H9" s="77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6" customFormat="1" ht="21.75" customHeight="1"/>
    <row r="11" spans="2:31" s="6" customFormat="1" ht="30.75" customHeight="1">
      <c r="B11" s="60" t="s">
        <v>3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  <c r="Z11" s="62" t="s">
        <v>18</v>
      </c>
      <c r="AA11" s="62" t="s">
        <v>19</v>
      </c>
      <c r="AB11" s="62" t="s">
        <v>24</v>
      </c>
      <c r="AC11" s="57" t="s">
        <v>8</v>
      </c>
      <c r="AD11" s="58"/>
      <c r="AE11" s="59"/>
    </row>
    <row r="12" spans="2:31" s="6" customFormat="1" ht="32.25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62"/>
      <c r="AA12" s="62"/>
      <c r="AB12" s="62"/>
      <c r="AC12" s="60" t="s">
        <v>32</v>
      </c>
      <c r="AD12" s="62" t="s">
        <v>33</v>
      </c>
      <c r="AE12" s="65" t="s">
        <v>34</v>
      </c>
    </row>
    <row r="13" spans="2:31" s="6" customFormat="1" ht="36.75" customHeight="1">
      <c r="B13" s="61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Z13" s="62"/>
      <c r="AA13" s="62"/>
      <c r="AB13" s="62"/>
      <c r="AC13" s="61"/>
      <c r="AD13" s="62"/>
      <c r="AE13" s="70"/>
    </row>
    <row r="14" spans="2:32" s="7" customFormat="1" ht="15" customHeight="1">
      <c r="B14" s="71">
        <v>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3"/>
      <c r="Z14" s="41" t="s">
        <v>9</v>
      </c>
      <c r="AA14" s="41" t="s">
        <v>10</v>
      </c>
      <c r="AB14" s="41" t="s">
        <v>11</v>
      </c>
      <c r="AC14" s="30" t="s">
        <v>27</v>
      </c>
      <c r="AD14" s="30" t="s">
        <v>28</v>
      </c>
      <c r="AE14" s="31" t="s">
        <v>29</v>
      </c>
      <c r="AF14" s="8"/>
    </row>
    <row r="15" spans="2:31" s="9" customFormat="1" ht="33" customHeight="1">
      <c r="B15" s="53" t="s"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</row>
    <row r="16" spans="2:31" s="9" customFormat="1" ht="15.75" customHeight="1">
      <c r="B16" s="103" t="s">
        <v>20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32"/>
      <c r="AA16" s="32"/>
      <c r="AB16" s="32"/>
      <c r="AC16" s="42">
        <f>AC17</f>
        <v>0</v>
      </c>
      <c r="AD16" s="42">
        <f>AD17</f>
        <v>0</v>
      </c>
      <c r="AE16" s="42">
        <f>AE17</f>
        <v>0</v>
      </c>
    </row>
    <row r="17" spans="2:31" s="9" customFormat="1" ht="16.5" customHeight="1">
      <c r="B17" s="89" t="s">
        <v>22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32"/>
      <c r="AA17" s="32"/>
      <c r="AB17" s="32"/>
      <c r="AC17" s="40">
        <f>Z17*AA17*AB17</f>
        <v>0</v>
      </c>
      <c r="AD17" s="40">
        <f>AC17</f>
        <v>0</v>
      </c>
      <c r="AE17" s="40">
        <f>AD17</f>
        <v>0</v>
      </c>
    </row>
    <row r="18" spans="2:31" s="9" customFormat="1" ht="18.75" customHeight="1">
      <c r="B18" s="103" t="s">
        <v>21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32"/>
      <c r="AA18" s="32"/>
      <c r="AB18" s="32"/>
      <c r="AC18" s="42">
        <f>AC19</f>
        <v>0</v>
      </c>
      <c r="AD18" s="42">
        <f>AD19</f>
        <v>0</v>
      </c>
      <c r="AE18" s="42">
        <f>AE19</f>
        <v>0</v>
      </c>
    </row>
    <row r="19" spans="2:31" s="9" customFormat="1" ht="18" customHeight="1">
      <c r="B19" s="89" t="s">
        <v>23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32"/>
      <c r="AA19" s="32"/>
      <c r="AB19" s="32"/>
      <c r="AC19" s="40">
        <f>Z19*AA19*AB19</f>
        <v>0</v>
      </c>
      <c r="AD19" s="40">
        <f>AC19</f>
        <v>0</v>
      </c>
      <c r="AE19" s="40">
        <f>AD19</f>
        <v>0</v>
      </c>
    </row>
    <row r="20" spans="2:31" s="9" customFormat="1" ht="18" customHeight="1">
      <c r="B20" s="110" t="s">
        <v>12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33"/>
      <c r="AA20" s="33"/>
      <c r="AB20" s="33"/>
      <c r="AC20" s="43">
        <f>AC16+AC18</f>
        <v>0</v>
      </c>
      <c r="AD20" s="43">
        <f>AD16+AD18</f>
        <v>0</v>
      </c>
      <c r="AE20" s="43">
        <f>AE16+AE18</f>
        <v>0</v>
      </c>
    </row>
    <row r="21" spans="2:31" s="6" customFormat="1" ht="15" customHeight="1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42" s="6" customFormat="1" ht="19.5" customHeight="1">
      <c r="B22" s="75" t="s">
        <v>26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spans="2:31" s="6" customFormat="1" ht="18" customHeight="1">
      <c r="B23" s="76" t="s">
        <v>25</v>
      </c>
      <c r="C23" s="76"/>
      <c r="D23" s="76"/>
      <c r="E23" s="76"/>
      <c r="F23" s="76"/>
      <c r="G23" s="77">
        <v>130</v>
      </c>
      <c r="H23" s="77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2:31" s="6" customFormat="1" ht="18" customHeight="1">
      <c r="B24" s="76" t="s">
        <v>41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2:31" s="6" customFormat="1" ht="18" customHeight="1">
      <c r="B25" s="60" t="s">
        <v>36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2" t="s">
        <v>30</v>
      </c>
      <c r="AA25" s="60" t="s">
        <v>31</v>
      </c>
      <c r="AB25" s="65"/>
      <c r="AC25" s="57" t="s">
        <v>8</v>
      </c>
      <c r="AD25" s="58"/>
      <c r="AE25" s="59"/>
    </row>
    <row r="26" spans="2:31" s="6" customFormat="1" ht="18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62"/>
      <c r="AA26" s="66"/>
      <c r="AB26" s="68"/>
      <c r="AC26" s="60" t="s">
        <v>32</v>
      </c>
      <c r="AD26" s="62" t="s">
        <v>33</v>
      </c>
      <c r="AE26" s="65" t="s">
        <v>34</v>
      </c>
    </row>
    <row r="27" spans="2:31" s="6" customFormat="1" ht="18" customHeight="1">
      <c r="B27" s="61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70"/>
      <c r="Z27" s="62"/>
      <c r="AA27" s="61"/>
      <c r="AB27" s="70"/>
      <c r="AC27" s="61"/>
      <c r="AD27" s="62"/>
      <c r="AE27" s="70"/>
    </row>
    <row r="28" spans="2:31" s="6" customFormat="1" ht="18" customHeight="1">
      <c r="B28" s="71">
        <v>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3"/>
      <c r="Z28" s="41" t="s">
        <v>9</v>
      </c>
      <c r="AA28" s="82" t="s">
        <v>10</v>
      </c>
      <c r="AB28" s="83"/>
      <c r="AC28" s="38" t="s">
        <v>11</v>
      </c>
      <c r="AD28" s="38" t="s">
        <v>27</v>
      </c>
      <c r="AE28" s="31" t="s">
        <v>28</v>
      </c>
    </row>
    <row r="29" spans="2:31" s="6" customFormat="1" ht="18" customHeight="1">
      <c r="B29" s="84" t="s">
        <v>62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32"/>
      <c r="AA29" s="86"/>
      <c r="AB29" s="86"/>
      <c r="AC29" s="40">
        <v>42145313</v>
      </c>
      <c r="AD29" s="40">
        <v>35031145</v>
      </c>
      <c r="AE29" s="40">
        <v>39025145</v>
      </c>
    </row>
    <row r="30" spans="2:31" s="6" customFormat="1" ht="18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2"/>
      <c r="AA30" s="87"/>
      <c r="AB30" s="88"/>
      <c r="AC30" s="40">
        <f>Z30*AA30</f>
        <v>0</v>
      </c>
      <c r="AD30" s="40">
        <f>AC30</f>
        <v>0</v>
      </c>
      <c r="AE30" s="40">
        <f>AD30</f>
        <v>0</v>
      </c>
    </row>
    <row r="31" spans="2:31" s="6" customFormat="1" ht="18" customHeight="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32"/>
      <c r="AA31" s="86"/>
      <c r="AB31" s="86"/>
      <c r="AC31" s="40">
        <f>Z31*AA31</f>
        <v>0</v>
      </c>
      <c r="AD31" s="40">
        <f>AC31</f>
        <v>0</v>
      </c>
      <c r="AE31" s="40">
        <f>AD31</f>
        <v>0</v>
      </c>
    </row>
    <row r="32" spans="2:31" s="6" customFormat="1" ht="18" customHeight="1">
      <c r="B32" s="74" t="s">
        <v>12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43" t="s">
        <v>42</v>
      </c>
      <c r="AA32" s="92" t="s">
        <v>42</v>
      </c>
      <c r="AB32" s="92"/>
      <c r="AC32" s="43">
        <f>SUM(AC29:AC31)</f>
        <v>42145313</v>
      </c>
      <c r="AD32" s="43">
        <f>SUM(AD29:AD31)</f>
        <v>35031145</v>
      </c>
      <c r="AE32" s="43">
        <f>SUM(AE29:AE31)</f>
        <v>39025145</v>
      </c>
    </row>
    <row r="33" spans="2:31" s="6" customFormat="1" ht="18" customHeight="1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94"/>
      <c r="AA33" s="94"/>
      <c r="AB33" s="94"/>
      <c r="AC33" s="94"/>
      <c r="AD33" s="94"/>
      <c r="AE33" s="94"/>
    </row>
    <row r="34" spans="2:31" s="6" customFormat="1" ht="18" customHeight="1">
      <c r="B34" s="76" t="s">
        <v>39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2:31" s="6" customFormat="1" ht="30" customHeight="1">
      <c r="B35" s="60" t="s">
        <v>36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5"/>
      <c r="Z35" s="62" t="s">
        <v>30</v>
      </c>
      <c r="AA35" s="60" t="s">
        <v>31</v>
      </c>
      <c r="AB35" s="65"/>
      <c r="AC35" s="57" t="s">
        <v>8</v>
      </c>
      <c r="AD35" s="58"/>
      <c r="AE35" s="59"/>
    </row>
    <row r="36" spans="2:31" s="6" customFormat="1" ht="45" customHeight="1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2"/>
      <c r="AA36" s="66"/>
      <c r="AB36" s="68"/>
      <c r="AC36" s="60" t="s">
        <v>32</v>
      </c>
      <c r="AD36" s="62" t="s">
        <v>33</v>
      </c>
      <c r="AE36" s="65" t="s">
        <v>34</v>
      </c>
    </row>
    <row r="37" spans="2:31" s="6" customFormat="1" ht="40.5" customHeight="1">
      <c r="B37" s="6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62"/>
      <c r="AA37" s="61"/>
      <c r="AB37" s="70"/>
      <c r="AC37" s="61"/>
      <c r="AD37" s="62"/>
      <c r="AE37" s="70"/>
    </row>
    <row r="38" spans="2:31" s="6" customFormat="1" ht="19.5" customHeight="1">
      <c r="B38" s="71">
        <v>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3"/>
      <c r="Z38" s="41" t="s">
        <v>9</v>
      </c>
      <c r="AA38" s="82" t="s">
        <v>10</v>
      </c>
      <c r="AB38" s="83"/>
      <c r="AC38" s="38" t="s">
        <v>11</v>
      </c>
      <c r="AD38" s="38" t="s">
        <v>27</v>
      </c>
      <c r="AE38" s="31" t="s">
        <v>28</v>
      </c>
    </row>
    <row r="39" spans="2:31" s="6" customFormat="1" ht="19.5" customHeight="1">
      <c r="B39" s="84" t="s">
        <v>73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32"/>
      <c r="AA39" s="86"/>
      <c r="AB39" s="86"/>
      <c r="AC39" s="40">
        <v>135000</v>
      </c>
      <c r="AD39" s="40">
        <v>0</v>
      </c>
      <c r="AE39" s="40">
        <f>AD39</f>
        <v>0</v>
      </c>
    </row>
    <row r="40" spans="2:31" s="6" customFormat="1" ht="31.5" customHeight="1">
      <c r="B40" s="84" t="s">
        <v>75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32"/>
      <c r="AA40" s="87"/>
      <c r="AB40" s="88"/>
      <c r="AC40" s="40">
        <v>69632.5</v>
      </c>
      <c r="AD40" s="40">
        <f>AC40</f>
        <v>69632.5</v>
      </c>
      <c r="AE40" s="40">
        <f>AD40</f>
        <v>69632.5</v>
      </c>
    </row>
    <row r="41" spans="2:31" s="6" customFormat="1" ht="19.5" customHeight="1">
      <c r="B41" s="74" t="s">
        <v>12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43" t="s">
        <v>42</v>
      </c>
      <c r="AA41" s="92" t="s">
        <v>42</v>
      </c>
      <c r="AB41" s="92"/>
      <c r="AC41" s="43">
        <f>SUM(AC39:AC40)</f>
        <v>204632.5</v>
      </c>
      <c r="AD41" s="43">
        <f>SUM(AD39:AD40)</f>
        <v>69632.5</v>
      </c>
      <c r="AE41" s="43">
        <f>SUM(AE39:AE40)</f>
        <v>69632.5</v>
      </c>
    </row>
    <row r="42" spans="2:32" s="6" customFormat="1" ht="19.5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2:32" s="6" customFormat="1" ht="19.5" customHeight="1">
      <c r="B43" s="56" t="s">
        <v>40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44"/>
    </row>
    <row r="44" spans="2:31" s="6" customFormat="1" ht="19.5" customHeight="1">
      <c r="B44" s="60" t="s">
        <v>35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62" t="s">
        <v>37</v>
      </c>
      <c r="AA44" s="60" t="s">
        <v>38</v>
      </c>
      <c r="AB44" s="65"/>
      <c r="AC44" s="57" t="s">
        <v>8</v>
      </c>
      <c r="AD44" s="58"/>
      <c r="AE44" s="59"/>
    </row>
    <row r="45" spans="2:31" s="6" customFormat="1" ht="19.5" customHeight="1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  <c r="Z45" s="62"/>
      <c r="AA45" s="66"/>
      <c r="AB45" s="68"/>
      <c r="AC45" s="60" t="s">
        <v>32</v>
      </c>
      <c r="AD45" s="62" t="s">
        <v>33</v>
      </c>
      <c r="AE45" s="65" t="s">
        <v>34</v>
      </c>
    </row>
    <row r="46" spans="2:31" s="6" customFormat="1" ht="19.5" customHeight="1">
      <c r="B46" s="6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62"/>
      <c r="AA46" s="61"/>
      <c r="AB46" s="70"/>
      <c r="AC46" s="61"/>
      <c r="AD46" s="62"/>
      <c r="AE46" s="70"/>
    </row>
    <row r="47" spans="2:31" s="6" customFormat="1" ht="19.5" customHeight="1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32"/>
      <c r="AA47" s="86"/>
      <c r="AB47" s="86"/>
      <c r="AC47" s="40">
        <f>Z47*AA47</f>
        <v>0</v>
      </c>
      <c r="AD47" s="40">
        <f>AC47</f>
        <v>0</v>
      </c>
      <c r="AE47" s="40">
        <f>AD47</f>
        <v>0</v>
      </c>
    </row>
    <row r="48" spans="2:31" s="6" customFormat="1" ht="19.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2"/>
      <c r="AA48" s="87"/>
      <c r="AB48" s="88"/>
      <c r="AC48" s="40">
        <f>Z48*AA48</f>
        <v>0</v>
      </c>
      <c r="AD48" s="40">
        <f>AC48</f>
        <v>0</v>
      </c>
      <c r="AE48" s="40">
        <f>AD48</f>
        <v>0</v>
      </c>
    </row>
    <row r="49" spans="2:31" s="6" customFormat="1" ht="19.5" customHeight="1">
      <c r="B49" s="74" t="s">
        <v>12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43" t="s">
        <v>42</v>
      </c>
      <c r="AA49" s="92" t="s">
        <v>42</v>
      </c>
      <c r="AB49" s="92"/>
      <c r="AC49" s="43">
        <f>SUM(AC47:AC48)</f>
        <v>0</v>
      </c>
      <c r="AD49" s="43">
        <f>SUM(AD47:AD48)</f>
        <v>0</v>
      </c>
      <c r="AE49" s="43">
        <f>SUM(AE47:AE48)</f>
        <v>0</v>
      </c>
    </row>
    <row r="50" spans="2:31" s="6" customFormat="1" ht="19.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26"/>
      <c r="U50" s="27"/>
      <c r="V50" s="27"/>
      <c r="W50" s="27"/>
      <c r="X50" s="27"/>
      <c r="Y50" s="27"/>
      <c r="Z50" s="27"/>
      <c r="AA50" s="27"/>
      <c r="AB50" s="27"/>
      <c r="AC50" s="14"/>
      <c r="AD50" s="12"/>
      <c r="AE50" s="12"/>
    </row>
    <row r="51" spans="2:31" s="6" customFormat="1" ht="19.5" customHeight="1">
      <c r="B51" s="56" t="s">
        <v>43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2:31" s="6" customFormat="1" ht="19.5" customHeight="1">
      <c r="B52" s="60" t="s">
        <v>44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57" t="s">
        <v>8</v>
      </c>
      <c r="AD52" s="58"/>
      <c r="AE52" s="59"/>
    </row>
    <row r="53" spans="2:31" s="6" customFormat="1" ht="19.5" customHeight="1"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60" t="s">
        <v>32</v>
      </c>
      <c r="AD53" s="62" t="s">
        <v>33</v>
      </c>
      <c r="AE53" s="65" t="s">
        <v>34</v>
      </c>
    </row>
    <row r="54" spans="2:31" s="6" customFormat="1" ht="19.5" customHeight="1">
      <c r="B54" s="6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61"/>
      <c r="AD54" s="62"/>
      <c r="AE54" s="70"/>
    </row>
    <row r="55" spans="2:31" s="6" customFormat="1" ht="19.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0"/>
      <c r="AD55" s="40"/>
      <c r="AE55" s="40"/>
    </row>
    <row r="56" spans="2:31" s="6" customFormat="1" ht="19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40"/>
      <c r="AD56" s="40"/>
      <c r="AE56" s="40"/>
    </row>
    <row r="57" spans="2:31" s="6" customFormat="1" ht="19.5" customHeight="1">
      <c r="B57" s="74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43">
        <f>SUM(AC55:AC56)</f>
        <v>0</v>
      </c>
      <c r="AD57" s="43">
        <f>SUM(AD55:AD56)</f>
        <v>0</v>
      </c>
      <c r="AE57" s="43">
        <f>SUM(AE55:AE56)</f>
        <v>0</v>
      </c>
    </row>
    <row r="58" spans="2:31" s="6" customFormat="1" ht="19.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7"/>
      <c r="V58" s="27"/>
      <c r="W58" s="27"/>
      <c r="X58" s="27"/>
      <c r="Y58" s="27"/>
      <c r="Z58" s="27"/>
      <c r="AA58" s="27"/>
      <c r="AB58" s="27"/>
      <c r="AC58" s="14"/>
      <c r="AD58" s="12"/>
      <c r="AE58" s="12"/>
    </row>
    <row r="59" spans="2:42" s="6" customFormat="1" ht="19.5" customHeight="1">
      <c r="B59" s="75" t="s">
        <v>58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</row>
    <row r="60" spans="2:31" s="6" customFormat="1" ht="19.5" customHeight="1">
      <c r="B60" s="76" t="s">
        <v>25</v>
      </c>
      <c r="C60" s="76"/>
      <c r="D60" s="76"/>
      <c r="E60" s="76"/>
      <c r="F60" s="76"/>
      <c r="G60" s="77">
        <v>140</v>
      </c>
      <c r="H60" s="77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31" s="6" customFormat="1" ht="19.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7"/>
      <c r="V61" s="27"/>
      <c r="W61" s="27"/>
      <c r="X61" s="27"/>
      <c r="Y61" s="27"/>
      <c r="Z61" s="27"/>
      <c r="AA61" s="27"/>
      <c r="AB61" s="27"/>
      <c r="AC61" s="14"/>
      <c r="AD61" s="12"/>
      <c r="AE61" s="12"/>
    </row>
    <row r="62" spans="2:31" s="6" customFormat="1" ht="19.5" customHeight="1">
      <c r="B62" s="81" t="s">
        <v>59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2:31" s="6" customFormat="1" ht="19.5" customHeight="1">
      <c r="B63" s="60" t="s">
        <v>46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57" t="s">
        <v>8</v>
      </c>
      <c r="AD63" s="58"/>
      <c r="AE63" s="59"/>
    </row>
    <row r="64" spans="2:31" s="6" customFormat="1" ht="19.5" customHeight="1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60" t="s">
        <v>32</v>
      </c>
      <c r="AD64" s="62" t="s">
        <v>33</v>
      </c>
      <c r="AE64" s="65" t="s">
        <v>34</v>
      </c>
    </row>
    <row r="65" spans="2:31" s="6" customFormat="1" ht="19.5" customHeight="1">
      <c r="B65" s="6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0"/>
      <c r="AC65" s="61"/>
      <c r="AD65" s="62"/>
      <c r="AE65" s="70"/>
    </row>
    <row r="66" spans="2:31" s="6" customFormat="1" ht="19.5" customHeight="1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5"/>
      <c r="AC66" s="40"/>
      <c r="AD66" s="40"/>
      <c r="AE66" s="40"/>
    </row>
    <row r="67" spans="2:31" s="6" customFormat="1" ht="19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40"/>
      <c r="AD67" s="40"/>
      <c r="AE67" s="40"/>
    </row>
    <row r="68" spans="2:31" s="6" customFormat="1" ht="19.5" customHeight="1">
      <c r="B68" s="74" t="s">
        <v>12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47">
        <f>SUM(AC66:AC67)</f>
        <v>0</v>
      </c>
      <c r="AD68" s="47">
        <f>SUM(AD66:AD67)</f>
        <v>0</v>
      </c>
      <c r="AE68" s="47">
        <f>SUM(AE66:AE67)</f>
        <v>0</v>
      </c>
    </row>
    <row r="69" spans="2:42" s="6" customFormat="1" ht="19.5" customHeight="1">
      <c r="B69" s="75" t="s">
        <v>49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</row>
    <row r="70" spans="2:31" s="6" customFormat="1" ht="19.5" customHeight="1">
      <c r="B70" s="76" t="s">
        <v>25</v>
      </c>
      <c r="C70" s="76"/>
      <c r="D70" s="76"/>
      <c r="E70" s="76"/>
      <c r="F70" s="76"/>
      <c r="G70" s="77">
        <v>150</v>
      </c>
      <c r="H70" s="77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2:31" s="6" customFormat="1" ht="19.5" customHeight="1">
      <c r="B71" s="81" t="s">
        <v>50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</row>
    <row r="72" spans="2:31" s="6" customFormat="1" ht="19.5" customHeight="1">
      <c r="B72" s="60" t="s">
        <v>45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C72" s="57" t="s">
        <v>8</v>
      </c>
      <c r="AD72" s="58"/>
      <c r="AE72" s="59"/>
    </row>
    <row r="73" spans="2:31" s="6" customFormat="1" ht="19.5" customHeight="1"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8"/>
      <c r="AC73" s="60" t="s">
        <v>32</v>
      </c>
      <c r="AD73" s="62" t="s">
        <v>33</v>
      </c>
      <c r="AE73" s="65" t="s">
        <v>34</v>
      </c>
    </row>
    <row r="74" spans="2:31" s="6" customFormat="1" ht="19.5" customHeight="1">
      <c r="B74" s="6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70"/>
      <c r="AC74" s="61"/>
      <c r="AD74" s="62"/>
      <c r="AE74" s="70"/>
    </row>
    <row r="75" spans="2:31" s="6" customFormat="1" ht="19.5" customHeight="1">
      <c r="B75" s="78" t="s">
        <v>64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49">
        <v>1259600</v>
      </c>
      <c r="AD75" s="50">
        <v>1259600</v>
      </c>
      <c r="AE75" s="51">
        <v>1259600</v>
      </c>
    </row>
    <row r="76" spans="2:31" s="6" customFormat="1" ht="19.5" customHeight="1">
      <c r="B76" s="78" t="s">
        <v>65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40">
        <v>2569279</v>
      </c>
      <c r="AD76" s="40">
        <v>1354000</v>
      </c>
      <c r="AE76" s="40">
        <v>0</v>
      </c>
    </row>
    <row r="77" spans="2:31" s="6" customFormat="1" ht="19.5" customHeight="1">
      <c r="B77" s="78" t="s">
        <v>70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40">
        <v>80080</v>
      </c>
      <c r="AD77" s="40">
        <v>80080</v>
      </c>
      <c r="AE77" s="40">
        <v>80080</v>
      </c>
    </row>
    <row r="78" spans="2:31" s="6" customFormat="1" ht="19.5" customHeight="1">
      <c r="B78" s="78" t="s">
        <v>74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40">
        <f>48656.25+5406.25</f>
        <v>54062.5</v>
      </c>
      <c r="AD78" s="40">
        <f>53718.75+5968.75</f>
        <v>59687.5</v>
      </c>
      <c r="AE78" s="40">
        <f>53718.75+5968.75</f>
        <v>59687.5</v>
      </c>
    </row>
    <row r="79" spans="2:31" s="6" customFormat="1" ht="19.5" customHeight="1">
      <c r="B79" s="78" t="s">
        <v>71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0"/>
      <c r="AC79" s="40">
        <v>1531944</v>
      </c>
      <c r="AD79" s="40">
        <v>1531944</v>
      </c>
      <c r="AE79" s="40">
        <v>1531944</v>
      </c>
    </row>
    <row r="80" spans="2:31" s="6" customFormat="1" ht="26.25" customHeight="1">
      <c r="B80" s="78" t="s">
        <v>72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40">
        <v>1279074</v>
      </c>
      <c r="AD80" s="40">
        <v>1954599</v>
      </c>
      <c r="AE80" s="40">
        <v>1954599</v>
      </c>
    </row>
    <row r="81" spans="2:31" s="6" customFormat="1" ht="19.5" customHeight="1">
      <c r="B81" s="74" t="s">
        <v>12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43">
        <f>AC75+AC76+AC77+AC78+AC79+AC80</f>
        <v>6774039.5</v>
      </c>
      <c r="AD81" s="43">
        <f>SUM(AD75:AD80)</f>
        <v>6239910.5</v>
      </c>
      <c r="AE81" s="43">
        <f>SUM(AE75:AE80)</f>
        <v>4885910.5</v>
      </c>
    </row>
    <row r="82" spans="2:31" s="6" customFormat="1" ht="19.5" customHeight="1">
      <c r="B82" s="81" t="s">
        <v>51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</row>
    <row r="83" spans="2:31" s="6" customFormat="1" ht="19.5" customHeight="1">
      <c r="B83" s="60" t="s">
        <v>46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5"/>
      <c r="AC83" s="57" t="s">
        <v>8</v>
      </c>
      <c r="AD83" s="58"/>
      <c r="AE83" s="59"/>
    </row>
    <row r="84" spans="2:31" s="6" customFormat="1" ht="19.5" customHeight="1"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8"/>
      <c r="AC84" s="60" t="s">
        <v>32</v>
      </c>
      <c r="AD84" s="62" t="s">
        <v>33</v>
      </c>
      <c r="AE84" s="65" t="s">
        <v>34</v>
      </c>
    </row>
    <row r="85" spans="2:31" s="6" customFormat="1" ht="19.5" customHeight="1">
      <c r="B85" s="6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  <c r="AC85" s="61"/>
      <c r="AD85" s="62"/>
      <c r="AE85" s="70"/>
    </row>
    <row r="86" spans="2:31" s="6" customFormat="1" ht="19.5" customHeight="1"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5"/>
      <c r="AC86" s="40"/>
      <c r="AD86" s="40"/>
      <c r="AE86" s="40"/>
    </row>
    <row r="87" spans="2:31" s="6" customFormat="1" ht="19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40"/>
      <c r="AD87" s="40"/>
      <c r="AE87" s="40"/>
    </row>
    <row r="88" spans="2:31" s="6" customFormat="1" ht="19.5" customHeight="1">
      <c r="B88" s="74" t="s">
        <v>12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43">
        <f>SUM(AC86:AC87)</f>
        <v>0</v>
      </c>
      <c r="AD88" s="43">
        <f>SUM(AD86:AD87)</f>
        <v>0</v>
      </c>
      <c r="AE88" s="43">
        <f>SUM(AE86:AE87)</f>
        <v>0</v>
      </c>
    </row>
    <row r="89" spans="2:31" s="6" customFormat="1" ht="19.5" customHeight="1">
      <c r="B89" s="81" t="s">
        <v>52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</row>
    <row r="90" spans="2:31" s="6" customFormat="1" ht="19.5" customHeight="1">
      <c r="B90" s="60" t="s">
        <v>46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5"/>
      <c r="AC90" s="57" t="s">
        <v>8</v>
      </c>
      <c r="AD90" s="58"/>
      <c r="AE90" s="59"/>
    </row>
    <row r="91" spans="2:31" s="6" customFormat="1" ht="19.5" customHeight="1"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8"/>
      <c r="AC91" s="60" t="s">
        <v>32</v>
      </c>
      <c r="AD91" s="62" t="s">
        <v>33</v>
      </c>
      <c r="AE91" s="65" t="s">
        <v>34</v>
      </c>
    </row>
    <row r="92" spans="2:31" s="6" customFormat="1" ht="19.5" customHeight="1">
      <c r="B92" s="6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0"/>
      <c r="AC92" s="61"/>
      <c r="AD92" s="62"/>
      <c r="AE92" s="70"/>
    </row>
    <row r="93" spans="2:31" s="6" customFormat="1" ht="19.5" customHeight="1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5"/>
      <c r="AC93" s="40"/>
      <c r="AD93" s="40"/>
      <c r="AE93" s="40"/>
    </row>
    <row r="94" spans="2:31" s="6" customFormat="1" ht="19.5" customHeight="1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40"/>
      <c r="AD94" s="40"/>
      <c r="AE94" s="40"/>
    </row>
    <row r="95" spans="2:31" s="6" customFormat="1" ht="19.5" customHeight="1">
      <c r="B95" s="74" t="s">
        <v>12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45">
        <f>SUM(AC93:AC94)</f>
        <v>0</v>
      </c>
      <c r="AD95" s="45">
        <f>SUM(AD93:AD94)</f>
        <v>0</v>
      </c>
      <c r="AE95" s="45">
        <f>SUM(AE93:AE94)</f>
        <v>0</v>
      </c>
    </row>
    <row r="96" spans="2:42" s="6" customFormat="1" ht="19.5" customHeight="1">
      <c r="B96" s="75" t="s">
        <v>47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</row>
    <row r="97" spans="2:31" s="6" customFormat="1" ht="19.5" customHeight="1">
      <c r="B97" s="76" t="s">
        <v>25</v>
      </c>
      <c r="C97" s="76"/>
      <c r="D97" s="76"/>
      <c r="E97" s="76"/>
      <c r="F97" s="76"/>
      <c r="G97" s="77">
        <v>160</v>
      </c>
      <c r="H97" s="77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2:31" s="6" customFormat="1" ht="19.5" customHeight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26"/>
      <c r="U98" s="27"/>
      <c r="V98" s="27"/>
      <c r="W98" s="27"/>
      <c r="X98" s="27"/>
      <c r="Y98" s="27"/>
      <c r="Z98" s="27"/>
      <c r="AA98" s="27"/>
      <c r="AB98" s="27"/>
      <c r="AC98" s="14"/>
      <c r="AD98" s="12"/>
      <c r="AE98" s="12"/>
    </row>
    <row r="99" spans="2:31" s="6" customFormat="1" ht="19.5" customHeight="1">
      <c r="B99" s="81" t="s">
        <v>53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</row>
    <row r="100" spans="2:31" s="6" customFormat="1" ht="19.5" customHeight="1">
      <c r="B100" s="60" t="s">
        <v>45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5"/>
      <c r="AC100" s="57" t="s">
        <v>8</v>
      </c>
      <c r="AD100" s="58"/>
      <c r="AE100" s="59"/>
    </row>
    <row r="101" spans="2:31" s="6" customFormat="1" ht="19.5" customHeight="1"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8"/>
      <c r="AC101" s="60" t="s">
        <v>32</v>
      </c>
      <c r="AD101" s="62" t="s">
        <v>33</v>
      </c>
      <c r="AE101" s="65" t="s">
        <v>34</v>
      </c>
    </row>
    <row r="102" spans="2:31" s="6" customFormat="1" ht="19.5" customHeight="1">
      <c r="B102" s="6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0"/>
      <c r="AC102" s="61"/>
      <c r="AD102" s="62"/>
      <c r="AE102" s="70"/>
    </row>
    <row r="103" spans="2:31" s="6" customFormat="1" ht="19.5" customHeight="1"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5"/>
      <c r="AC103" s="40"/>
      <c r="AD103" s="40"/>
      <c r="AE103" s="40"/>
    </row>
    <row r="104" spans="2:31" s="6" customFormat="1" ht="19.5" customHeight="1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40"/>
      <c r="AD104" s="40"/>
      <c r="AE104" s="40"/>
    </row>
    <row r="105" spans="2:31" s="6" customFormat="1" ht="19.5" customHeight="1">
      <c r="B105" s="74" t="s">
        <v>12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43">
        <f>SUM(AC103:AC104)</f>
        <v>0</v>
      </c>
      <c r="AD105" s="43">
        <f>SUM(AD103:AD104)</f>
        <v>0</v>
      </c>
      <c r="AE105" s="43">
        <f>SUM(AE103:AE104)</f>
        <v>0</v>
      </c>
    </row>
    <row r="106" spans="2:31" s="6" customFormat="1" ht="19.5" customHeight="1">
      <c r="B106" s="81" t="s">
        <v>54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</row>
    <row r="107" spans="2:31" s="6" customFormat="1" ht="19.5" customHeight="1">
      <c r="B107" s="60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5"/>
      <c r="AC107" s="57" t="s">
        <v>8</v>
      </c>
      <c r="AD107" s="58"/>
      <c r="AE107" s="59"/>
    </row>
    <row r="108" spans="2:31" s="6" customFormat="1" ht="19.5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8"/>
      <c r="AC108" s="60" t="s">
        <v>32</v>
      </c>
      <c r="AD108" s="62" t="s">
        <v>33</v>
      </c>
      <c r="AE108" s="65" t="s">
        <v>34</v>
      </c>
    </row>
    <row r="109" spans="2:31" s="6" customFormat="1" ht="19.5" customHeight="1">
      <c r="B109" s="6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70"/>
      <c r="AC109" s="61"/>
      <c r="AD109" s="62"/>
      <c r="AE109" s="70"/>
    </row>
    <row r="110" spans="2:31" s="6" customFormat="1" ht="19.5" customHeight="1"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5"/>
      <c r="AC110" s="40"/>
      <c r="AD110" s="40"/>
      <c r="AE110" s="40"/>
    </row>
    <row r="111" spans="2:31" s="6" customFormat="1" ht="19.5" customHeight="1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40"/>
      <c r="AD111" s="40"/>
      <c r="AE111" s="40"/>
    </row>
    <row r="112" spans="2:31" s="6" customFormat="1" ht="19.5" customHeight="1">
      <c r="B112" s="74" t="s">
        <v>12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43">
        <f>SUM(AC110:AC111)</f>
        <v>0</v>
      </c>
      <c r="AD112" s="43">
        <f>SUM(AD110:AD111)</f>
        <v>0</v>
      </c>
      <c r="AE112" s="43">
        <f>SUM(AE110:AE111)</f>
        <v>0</v>
      </c>
    </row>
    <row r="113" spans="2:42" s="6" customFormat="1" ht="19.5" customHeight="1">
      <c r="B113" s="75" t="s">
        <v>55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</row>
    <row r="114" spans="2:31" s="6" customFormat="1" ht="19.5" customHeight="1">
      <c r="B114" s="76" t="s">
        <v>25</v>
      </c>
      <c r="C114" s="76"/>
      <c r="D114" s="76"/>
      <c r="E114" s="76"/>
      <c r="F114" s="76"/>
      <c r="G114" s="77">
        <v>400</v>
      </c>
      <c r="H114" s="77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31" s="6" customFormat="1" ht="19.5" customHeight="1">
      <c r="B115" s="81" t="s">
        <v>56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</row>
    <row r="116" spans="2:31" s="6" customFormat="1" ht="19.5" customHeight="1">
      <c r="B116" s="60" t="s">
        <v>48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5"/>
      <c r="AC116" s="57" t="s">
        <v>8</v>
      </c>
      <c r="AD116" s="58"/>
      <c r="AE116" s="59"/>
    </row>
    <row r="117" spans="2:31" s="6" customFormat="1" ht="19.5" customHeight="1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8"/>
      <c r="AC117" s="60" t="s">
        <v>32</v>
      </c>
      <c r="AD117" s="62" t="s">
        <v>33</v>
      </c>
      <c r="AE117" s="65" t="s">
        <v>34</v>
      </c>
    </row>
    <row r="118" spans="2:31" s="6" customFormat="1" ht="19.5" customHeight="1">
      <c r="B118" s="6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70"/>
      <c r="AC118" s="61"/>
      <c r="AD118" s="62"/>
      <c r="AE118" s="70"/>
    </row>
    <row r="119" spans="2:31" s="6" customFormat="1" ht="19.5" customHeight="1"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5"/>
      <c r="AC119" s="40"/>
      <c r="AD119" s="40"/>
      <c r="AE119" s="40"/>
    </row>
    <row r="120" spans="2:31" s="6" customFormat="1" ht="19.5" customHeight="1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40"/>
      <c r="AD120" s="40"/>
      <c r="AE120" s="40"/>
    </row>
    <row r="121" spans="2:31" s="6" customFormat="1" ht="19.5" customHeight="1">
      <c r="B121" s="74" t="s">
        <v>12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47">
        <f>SUM(AC119:AC120)</f>
        <v>0</v>
      </c>
      <c r="AD121" s="47">
        <f>SUM(AD119:AD120)</f>
        <v>0</v>
      </c>
      <c r="AE121" s="47">
        <f>SUM(AE119:AE120)</f>
        <v>0</v>
      </c>
    </row>
    <row r="122" spans="2:31" s="6" customFormat="1" ht="19.5" customHeight="1">
      <c r="B122" s="81" t="s">
        <v>57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</row>
    <row r="123" spans="2:31" s="6" customFormat="1" ht="19.5" customHeight="1">
      <c r="B123" s="60" t="s">
        <v>48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5"/>
      <c r="AC123" s="57" t="s">
        <v>8</v>
      </c>
      <c r="AD123" s="58"/>
      <c r="AE123" s="59"/>
    </row>
    <row r="124" spans="2:31" s="6" customFormat="1" ht="19.5" customHeight="1"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8"/>
      <c r="AC124" s="60" t="s">
        <v>32</v>
      </c>
      <c r="AD124" s="62" t="s">
        <v>33</v>
      </c>
      <c r="AE124" s="65" t="s">
        <v>34</v>
      </c>
    </row>
    <row r="125" spans="2:31" s="6" customFormat="1" ht="19.5" customHeight="1">
      <c r="B125" s="6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70"/>
      <c r="AC125" s="61"/>
      <c r="AD125" s="62"/>
      <c r="AE125" s="70"/>
    </row>
    <row r="126" spans="2:31" s="6" customFormat="1" ht="19.5" customHeight="1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5"/>
      <c r="AC126" s="40"/>
      <c r="AD126" s="40"/>
      <c r="AE126" s="40"/>
    </row>
    <row r="127" spans="2:31" s="6" customFormat="1" ht="19.5" customHeight="1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40"/>
      <c r="AD127" s="40"/>
      <c r="AE127" s="40"/>
    </row>
    <row r="128" spans="2:31" s="6" customFormat="1" ht="19.5" customHeight="1">
      <c r="B128" s="74" t="s">
        <v>12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47">
        <f>SUM(AC126:AC127)</f>
        <v>0</v>
      </c>
      <c r="AD128" s="47">
        <f>SUM(AD126:AD127)</f>
        <v>0</v>
      </c>
      <c r="AE128" s="47">
        <f>SUM(AE126:AE127)</f>
        <v>0</v>
      </c>
    </row>
    <row r="129" spans="2:31" s="6" customFormat="1" ht="19.5" customHeight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6"/>
      <c r="U129" s="27"/>
      <c r="V129" s="27"/>
      <c r="W129" s="27"/>
      <c r="X129" s="27"/>
      <c r="Y129" s="27"/>
      <c r="Z129" s="27"/>
      <c r="AA129" s="27"/>
      <c r="AB129" s="27"/>
      <c r="AC129" s="14"/>
      <c r="AD129" s="12"/>
      <c r="AE129" s="12"/>
    </row>
    <row r="130" spans="1:32" s="6" customFormat="1" ht="19.5" customHeight="1">
      <c r="A130" s="9"/>
      <c r="B130" s="11"/>
      <c r="C130" s="11"/>
      <c r="D130" s="11"/>
      <c r="E130" s="11"/>
      <c r="F130" s="11"/>
      <c r="G130" s="11"/>
      <c r="H130" s="11"/>
      <c r="I130" s="11"/>
      <c r="J130" s="12"/>
      <c r="K130" s="12"/>
      <c r="L130" s="12"/>
      <c r="M130" s="12"/>
      <c r="N130" s="12"/>
      <c r="O130" s="12"/>
      <c r="P130" s="12"/>
      <c r="Q130" s="12"/>
      <c r="R130" s="13"/>
      <c r="S130" s="13"/>
      <c r="T130" s="13"/>
      <c r="U130" s="13"/>
      <c r="V130" s="13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1" s="17" customFormat="1" ht="18" customHeight="1">
      <c r="A131" s="9"/>
      <c r="B131" s="15"/>
      <c r="C131" s="97" t="s">
        <v>5</v>
      </c>
      <c r="D131" s="97"/>
      <c r="E131" s="97"/>
      <c r="F131" s="97"/>
      <c r="G131" s="97"/>
      <c r="H131" s="97"/>
      <c r="I131" s="46"/>
      <c r="J131" s="102" t="s">
        <v>63</v>
      </c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 t="s">
        <v>76</v>
      </c>
      <c r="AE131" s="102"/>
    </row>
    <row r="132" spans="1:31" s="17" customFormat="1" ht="18" customHeight="1">
      <c r="A132" s="9"/>
      <c r="B132" s="15"/>
      <c r="C132" s="97" t="s">
        <v>13</v>
      </c>
      <c r="D132" s="97"/>
      <c r="E132" s="97"/>
      <c r="F132" s="97"/>
      <c r="G132" s="97"/>
      <c r="H132" s="97"/>
      <c r="I132" s="46"/>
      <c r="J132" s="101" t="s">
        <v>2</v>
      </c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 t="s">
        <v>1</v>
      </c>
      <c r="AE132" s="101"/>
    </row>
    <row r="133" spans="1:31" s="17" customFormat="1" ht="18" customHeight="1">
      <c r="A133" s="6"/>
      <c r="B133" s="15"/>
      <c r="C133" s="46"/>
      <c r="D133" s="46"/>
      <c r="E133" s="46"/>
      <c r="F133" s="46"/>
      <c r="G133" s="46"/>
      <c r="H133" s="46"/>
      <c r="I133" s="46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2:31" s="17" customFormat="1" ht="18" customHeight="1">
      <c r="B134" s="15"/>
      <c r="C134" s="97" t="s">
        <v>4</v>
      </c>
      <c r="D134" s="97"/>
      <c r="E134" s="97"/>
      <c r="F134" s="97"/>
      <c r="G134" s="97"/>
      <c r="H134" s="97"/>
      <c r="I134" s="16"/>
      <c r="J134" s="98" t="s">
        <v>63</v>
      </c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29" t="s">
        <v>69</v>
      </c>
    </row>
    <row r="135" spans="2:31" s="17" customFormat="1" ht="18" customHeight="1">
      <c r="B135" s="15"/>
      <c r="C135" s="100"/>
      <c r="D135" s="100"/>
      <c r="E135" s="100"/>
      <c r="F135" s="100"/>
      <c r="G135" s="100"/>
      <c r="H135" s="100"/>
      <c r="I135" s="16"/>
      <c r="J135" s="101" t="s">
        <v>2</v>
      </c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28"/>
    </row>
    <row r="136" spans="2:31" s="17" customFormat="1" ht="18" customHeight="1">
      <c r="B136" s="15"/>
      <c r="C136" s="16"/>
      <c r="D136" s="16"/>
      <c r="E136" s="16"/>
      <c r="F136" s="16"/>
      <c r="G136" s="16"/>
      <c r="H136" s="16"/>
      <c r="I136" s="16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2:32" s="17" customFormat="1" ht="18" customHeight="1">
      <c r="B137" s="9"/>
      <c r="C137" s="20" t="s">
        <v>14</v>
      </c>
      <c r="D137" s="96" t="s">
        <v>77</v>
      </c>
      <c r="E137" s="96"/>
      <c r="F137" s="16" t="s">
        <v>14</v>
      </c>
      <c r="G137" s="21"/>
      <c r="H137" s="96" t="s">
        <v>78</v>
      </c>
      <c r="I137" s="96"/>
      <c r="J137" s="96"/>
      <c r="K137" s="96"/>
      <c r="L137" s="96"/>
      <c r="M137" s="96"/>
      <c r="N137" s="22"/>
      <c r="O137" s="23"/>
      <c r="P137" s="24">
        <v>20</v>
      </c>
      <c r="Q137" s="95">
        <v>21</v>
      </c>
      <c r="R137" s="95"/>
      <c r="S137" s="16" t="s">
        <v>0</v>
      </c>
      <c r="T137" s="22"/>
      <c r="U137" s="22"/>
      <c r="V137" s="22"/>
      <c r="W137" s="22"/>
      <c r="X137" s="9"/>
      <c r="Y137" s="16"/>
      <c r="Z137" s="35"/>
      <c r="AA137" s="35"/>
      <c r="AB137" s="35"/>
      <c r="AC137" s="16"/>
      <c r="AD137" s="16"/>
      <c r="AE137" s="16"/>
      <c r="AF137" s="9"/>
    </row>
    <row r="138" spans="1:18" s="9" customFormat="1" ht="18" customHeight="1">
      <c r="A138" s="17"/>
      <c r="D138" s="99"/>
      <c r="E138" s="99"/>
      <c r="H138" s="99"/>
      <c r="I138" s="99"/>
      <c r="J138" s="99"/>
      <c r="K138" s="99"/>
      <c r="L138" s="99"/>
      <c r="M138" s="99"/>
      <c r="Q138" s="99"/>
      <c r="R138" s="99"/>
    </row>
  </sheetData>
  <sheetProtection/>
  <mergeCells count="192">
    <mergeCell ref="B128:AB128"/>
    <mergeCell ref="B123:AB125"/>
    <mergeCell ref="B67:AB67"/>
    <mergeCell ref="B115:AE115"/>
    <mergeCell ref="AD117:AD118"/>
    <mergeCell ref="B20:Y20"/>
    <mergeCell ref="AC123:AE123"/>
    <mergeCell ref="AC124:AC125"/>
    <mergeCell ref="AD124:AD125"/>
    <mergeCell ref="AE124:AE125"/>
    <mergeCell ref="AC63:AE63"/>
    <mergeCell ref="B119:AB119"/>
    <mergeCell ref="B68:AB68"/>
    <mergeCell ref="B116:AB118"/>
    <mergeCell ref="AC116:AE116"/>
    <mergeCell ref="AC117:AC118"/>
    <mergeCell ref="B113:AP113"/>
    <mergeCell ref="B114:F114"/>
    <mergeCell ref="G114:H114"/>
    <mergeCell ref="B112:AB112"/>
    <mergeCell ref="B59:AP59"/>
    <mergeCell ref="B60:F60"/>
    <mergeCell ref="G60:H60"/>
    <mergeCell ref="B62:AE62"/>
    <mergeCell ref="B127:AB127"/>
    <mergeCell ref="B126:AB126"/>
    <mergeCell ref="B120:AB120"/>
    <mergeCell ref="B121:AB121"/>
    <mergeCell ref="B122:AE122"/>
    <mergeCell ref="B95:AB95"/>
    <mergeCell ref="AD2:AE2"/>
    <mergeCell ref="B40:Y40"/>
    <mergeCell ref="AD64:AD65"/>
    <mergeCell ref="AE64:AE65"/>
    <mergeCell ref="B66:AB66"/>
    <mergeCell ref="B94:AB94"/>
    <mergeCell ref="AD12:AD13"/>
    <mergeCell ref="AE12:AE13"/>
    <mergeCell ref="A7:K7"/>
    <mergeCell ref="B8:AE8"/>
    <mergeCell ref="B99:AE99"/>
    <mergeCell ref="B100:AB102"/>
    <mergeCell ref="AC100:AE100"/>
    <mergeCell ref="AC101:AC102"/>
    <mergeCell ref="B19:Y19"/>
    <mergeCell ref="A4:AE5"/>
    <mergeCell ref="A6:K6"/>
    <mergeCell ref="L6:AE6"/>
    <mergeCell ref="AC11:AE11"/>
    <mergeCell ref="AC12:AC13"/>
    <mergeCell ref="AB11:AB13"/>
    <mergeCell ref="B9:F9"/>
    <mergeCell ref="G9:H9"/>
    <mergeCell ref="B14:Y14"/>
    <mergeCell ref="B11:Y13"/>
    <mergeCell ref="B15:AE15"/>
    <mergeCell ref="Z11:Z13"/>
    <mergeCell ref="AA11:AA13"/>
    <mergeCell ref="B16:Y16"/>
    <mergeCell ref="B17:Y17"/>
    <mergeCell ref="B88:AB88"/>
    <mergeCell ref="B97:F97"/>
    <mergeCell ref="G97:H97"/>
    <mergeCell ref="B89:AE89"/>
    <mergeCell ref="B90:AB92"/>
    <mergeCell ref="AD91:AD92"/>
    <mergeCell ref="AE91:AE92"/>
    <mergeCell ref="B18:Y18"/>
    <mergeCell ref="C131:H131"/>
    <mergeCell ref="J131:Y131"/>
    <mergeCell ref="Z131:AC131"/>
    <mergeCell ref="AD131:AE131"/>
    <mergeCell ref="B96:AP96"/>
    <mergeCell ref="B110:AB110"/>
    <mergeCell ref="B111:AB111"/>
    <mergeCell ref="AD101:AD102"/>
    <mergeCell ref="AE101:AE102"/>
    <mergeCell ref="AE117:AE118"/>
    <mergeCell ref="B22:AP22"/>
    <mergeCell ref="B23:F23"/>
    <mergeCell ref="G23:H23"/>
    <mergeCell ref="B35:Y37"/>
    <mergeCell ref="B87:AB87"/>
    <mergeCell ref="C132:H132"/>
    <mergeCell ref="J132:Y132"/>
    <mergeCell ref="Z132:AC132"/>
    <mergeCell ref="AD132:AE132"/>
    <mergeCell ref="B32:Y32"/>
    <mergeCell ref="C134:H134"/>
    <mergeCell ref="J134:Y134"/>
    <mergeCell ref="Z134:AD134"/>
    <mergeCell ref="D138:E138"/>
    <mergeCell ref="H138:M138"/>
    <mergeCell ref="Q138:R138"/>
    <mergeCell ref="C135:H135"/>
    <mergeCell ref="J135:Y135"/>
    <mergeCell ref="Z135:AD135"/>
    <mergeCell ref="D137:E137"/>
    <mergeCell ref="Q137:R137"/>
    <mergeCell ref="H137:M137"/>
    <mergeCell ref="Z35:Z37"/>
    <mergeCell ref="AC35:AE35"/>
    <mergeCell ref="AC36:AC37"/>
    <mergeCell ref="AD36:AD37"/>
    <mergeCell ref="AE36:AE37"/>
    <mergeCell ref="AA35:AB37"/>
    <mergeCell ref="AA40:AB40"/>
    <mergeCell ref="B44:Y46"/>
    <mergeCell ref="AA32:AB32"/>
    <mergeCell ref="B33:AE33"/>
    <mergeCell ref="B34:AE34"/>
    <mergeCell ref="AD84:AD85"/>
    <mergeCell ref="AE84:AE85"/>
    <mergeCell ref="B38:Y38"/>
    <mergeCell ref="B39:Y39"/>
    <mergeCell ref="AA39:AB39"/>
    <mergeCell ref="B49:Y49"/>
    <mergeCell ref="AA38:AB38"/>
    <mergeCell ref="Z44:Z46"/>
    <mergeCell ref="AA44:AB46"/>
    <mergeCell ref="B41:Y41"/>
    <mergeCell ref="AA41:AB41"/>
    <mergeCell ref="AE45:AE46"/>
    <mergeCell ref="B42:AF42"/>
    <mergeCell ref="B43:AE43"/>
    <mergeCell ref="AC44:AE44"/>
    <mergeCell ref="AC45:AC46"/>
    <mergeCell ref="AD45:AD46"/>
    <mergeCell ref="B47:Y47"/>
    <mergeCell ref="AA47:AB47"/>
    <mergeCell ref="AA48:AB48"/>
    <mergeCell ref="B86:AB86"/>
    <mergeCell ref="AA49:AB49"/>
    <mergeCell ref="AC64:AC65"/>
    <mergeCell ref="B81:AB81"/>
    <mergeCell ref="B82:AE82"/>
    <mergeCell ref="AD73:AD74"/>
    <mergeCell ref="AE73:AE74"/>
    <mergeCell ref="B24:AE24"/>
    <mergeCell ref="B25:Y27"/>
    <mergeCell ref="Z25:Z27"/>
    <mergeCell ref="AA25:AB27"/>
    <mergeCell ref="AC25:AE25"/>
    <mergeCell ref="AC26:AC27"/>
    <mergeCell ref="AD26:AD27"/>
    <mergeCell ref="AE26:AE27"/>
    <mergeCell ref="AA28:AB28"/>
    <mergeCell ref="B29:Y29"/>
    <mergeCell ref="AA29:AB29"/>
    <mergeCell ref="AA30:AB30"/>
    <mergeCell ref="AA31:AB31"/>
    <mergeCell ref="B31:Y31"/>
    <mergeCell ref="B106:AE106"/>
    <mergeCell ref="B107:AB109"/>
    <mergeCell ref="AC107:AE107"/>
    <mergeCell ref="AC108:AC109"/>
    <mergeCell ref="AE53:AE54"/>
    <mergeCell ref="B63:AB65"/>
    <mergeCell ref="AC90:AE90"/>
    <mergeCell ref="AC91:AC92"/>
    <mergeCell ref="AC84:AC85"/>
    <mergeCell ref="B93:AB93"/>
    <mergeCell ref="AD108:AD109"/>
    <mergeCell ref="AE108:AE109"/>
    <mergeCell ref="B104:AB104"/>
    <mergeCell ref="B75:AB75"/>
    <mergeCell ref="B77:AB77"/>
    <mergeCell ref="B78:AB78"/>
    <mergeCell ref="B83:AB85"/>
    <mergeCell ref="AC83:AE83"/>
    <mergeCell ref="B76:AB76"/>
    <mergeCell ref="B79:AB79"/>
    <mergeCell ref="B105:AB105"/>
    <mergeCell ref="B57:AB57"/>
    <mergeCell ref="B69:AP69"/>
    <mergeCell ref="B70:F70"/>
    <mergeCell ref="G70:H70"/>
    <mergeCell ref="B80:AB80"/>
    <mergeCell ref="B71:AE71"/>
    <mergeCell ref="B72:AB74"/>
    <mergeCell ref="AC72:AE72"/>
    <mergeCell ref="AC73:AC74"/>
    <mergeCell ref="AD3:AE3"/>
    <mergeCell ref="B103:AB103"/>
    <mergeCell ref="B51:AE51"/>
    <mergeCell ref="AC52:AE52"/>
    <mergeCell ref="AC53:AC54"/>
    <mergeCell ref="AD53:AD54"/>
    <mergeCell ref="B55:AB55"/>
    <mergeCell ref="B56:AB56"/>
    <mergeCell ref="B52:AB54"/>
    <mergeCell ref="B28:Y28"/>
  </mergeCells>
  <printOptions/>
  <pageMargins left="0.17" right="0.18" top="0.33" bottom="0.24" header="0.23" footer="0.17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Лариса Николаевна</cp:lastModifiedBy>
  <cp:lastPrinted>2020-02-28T07:13:11Z</cp:lastPrinted>
  <dcterms:created xsi:type="dcterms:W3CDTF">2004-09-19T06:34:55Z</dcterms:created>
  <dcterms:modified xsi:type="dcterms:W3CDTF">2021-01-23T08:38:16Z</dcterms:modified>
  <cp:category/>
  <cp:version/>
  <cp:contentType/>
  <cp:contentStatus/>
</cp:coreProperties>
</file>